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AEA261SB\Desktop\PRESENTATIONS\Best Glide\"/>
    </mc:Choice>
  </mc:AlternateContent>
  <bookViews>
    <workbookView xWindow="-12" yWindow="48" windowWidth="9720" windowHeight="726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calcPr calcId="162913" concurrentCalc="0"/>
</workbook>
</file>

<file path=xl/calcChain.xml><?xml version="1.0" encoding="utf-8"?>
<calcChain xmlns="http://schemas.openxmlformats.org/spreadsheetml/2006/main">
  <c r="E10" i="1" l="1"/>
  <c r="E11" i="1"/>
  <c r="E21" i="1"/>
  <c r="E22" i="1"/>
  <c r="E23" i="1"/>
</calcChain>
</file>

<file path=xl/sharedStrings.xml><?xml version="1.0" encoding="utf-8"?>
<sst xmlns="http://schemas.openxmlformats.org/spreadsheetml/2006/main" count="38" uniqueCount="23">
  <si>
    <t>DATE</t>
  </si>
  <si>
    <t>*</t>
  </si>
  <si>
    <t>AIRCRAFT</t>
  </si>
  <si>
    <t>PILOT</t>
  </si>
  <si>
    <t>INSTRUCTOR</t>
  </si>
  <si>
    <t>TIME (LOCAL hh:mm)</t>
  </si>
  <si>
    <r>
      <t>SURFACE TEMPERATURE (</t>
    </r>
    <r>
      <rPr>
        <b/>
        <sz val="12"/>
        <rFont val="Geneva"/>
      </rPr>
      <t>C)</t>
    </r>
  </si>
  <si>
    <t>ALTIMETER SETTING (eg. 30.11)</t>
  </si>
  <si>
    <t>AIRPORT ELEVATION (Feet msl)</t>
  </si>
  <si>
    <t>PRESSURE ALTITUDE</t>
  </si>
  <si>
    <t>DENSITY ALTITUDE</t>
  </si>
  <si>
    <t>TAKEOFF WEIGHT (eg. 1610)</t>
  </si>
  <si>
    <t>C.G. LOCATION (eg. 53.17)</t>
  </si>
  <si>
    <t>TEMPERATURE AT ALTITUDE (C)</t>
  </si>
  <si>
    <t>INDICATED ALTITUDE</t>
  </si>
  <si>
    <t>START TIME</t>
  </si>
  <si>
    <t>END TIME</t>
  </si>
  <si>
    <t>EXPERIMENT WEIGHT</t>
  </si>
  <si>
    <t>KNOTS</t>
  </si>
  <si>
    <t xml:space="preserve">GLIDE </t>
  </si>
  <si>
    <t>RATE OF DESCENT - Test #1 (Knots ex. 2.1)</t>
  </si>
  <si>
    <t>RATE OF DESCENT- Test #2</t>
  </si>
  <si>
    <t>RATE OF DESCENT - Test 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</si>
</sst>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0"/>
      <name val="Geneva"/>
    </font>
    <font>
      <b/>
      <sz val="12"/>
      <name val="Geneva"/>
    </font>
    <font>
      <u/>
      <sz val="12"/>
      <name val="Geneva"/>
    </font>
    <font>
      <sz val="12"/>
      <name val="Geneva"/>
    </font>
    <font>
      <b/>
      <sz val="14"/>
      <name val="Geneva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20" fontId="0" fillId="0" borderId="0" xfId="0" applyNumberFormat="1"/>
    <xf numFmtId="20" fontId="0" fillId="0" borderId="1" xfId="0" applyNumberFormat="1" applyBorder="1"/>
    <xf numFmtId="1" fontId="0" fillId="0" borderId="1" xfId="0" applyNumberFormat="1" applyBorder="1"/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/>
    <xf numFmtId="14" fontId="0" fillId="0" borderId="1" xfId="0" applyNumberFormat="1" applyBorder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rPr lang="en-US"/>
              <a:t>GLIDE-BEST &amp; MINIMUM SINK - PROP WINDMILLING</a:t>
            </a:r>
          </a:p>
        </c:rich>
      </c:tx>
      <c:layout>
        <c:manualLayout>
          <c:xMode val="edge"/>
          <c:yMode val="edge"/>
          <c:x val="0.19581493456729751"/>
          <c:y val="2.958585580362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28397379474573"/>
          <c:y val="0.16016799015364716"/>
          <c:w val="0.57249709877309118"/>
          <c:h val="0.70414336812624845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Sheet1!$B$25</c:f>
              <c:strCache>
                <c:ptCount val="1"/>
                <c:pt idx="0">
                  <c:v>RATE OF DESCENT - Test #1 (Knots ex. 2.1)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ly"/>
            <c:order val="2"/>
            <c:dispRSqr val="0"/>
            <c:dispEq val="0"/>
          </c:trendline>
          <c:xVal>
            <c:numRef>
              <c:f>Sheet1!$A$26:$A$39</c:f>
              <c:numCache>
                <c:formatCode>General</c:formatCode>
                <c:ptCount val="14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  <c:pt idx="10">
                  <c:v>70</c:v>
                </c:pt>
                <c:pt idx="11">
                  <c:v>80</c:v>
                </c:pt>
                <c:pt idx="12">
                  <c:v>90</c:v>
                </c:pt>
                <c:pt idx="13">
                  <c:v>100</c:v>
                </c:pt>
              </c:numCache>
            </c:numRef>
          </c:xVal>
          <c:yVal>
            <c:numRef>
              <c:f>Sheet1!$B$26:$B$39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E2-4282-840F-226607750C0F}"/>
            </c:ext>
          </c:extLst>
        </c:ser>
        <c:ser>
          <c:idx val="1"/>
          <c:order val="1"/>
          <c:tx>
            <c:v>Test #2</c:v>
          </c:tx>
          <c:spPr>
            <a:ln w="28575">
              <a:noFill/>
            </a:ln>
          </c:spPr>
          <c:trendline>
            <c:trendlineType val="poly"/>
            <c:order val="2"/>
            <c:dispRSqr val="0"/>
            <c:dispEq val="0"/>
          </c:trendline>
          <c:xVal>
            <c:numRef>
              <c:f>Sheet1!$A$26:$A$39</c:f>
              <c:numCache>
                <c:formatCode>General</c:formatCode>
                <c:ptCount val="14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  <c:pt idx="10">
                  <c:v>70</c:v>
                </c:pt>
                <c:pt idx="11">
                  <c:v>80</c:v>
                </c:pt>
                <c:pt idx="12">
                  <c:v>90</c:v>
                </c:pt>
                <c:pt idx="13">
                  <c:v>100</c:v>
                </c:pt>
              </c:numCache>
            </c:numRef>
          </c:xVal>
          <c:yVal>
            <c:numRef>
              <c:f>Sheet1!$C$26:$C$39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07-479B-A9ED-5595619C502A}"/>
            </c:ext>
          </c:extLst>
        </c:ser>
        <c:ser>
          <c:idx val="2"/>
          <c:order val="2"/>
          <c:tx>
            <c:v>Test #3</c:v>
          </c:tx>
          <c:spPr>
            <a:ln w="28575">
              <a:noFill/>
            </a:ln>
          </c:spPr>
          <c:trendline>
            <c:spPr>
              <a:ln w="12700">
                <a:solidFill>
                  <a:srgbClr val="FFC000"/>
                </a:solidFill>
              </a:ln>
            </c:spPr>
            <c:trendlineType val="poly"/>
            <c:order val="2"/>
            <c:dispRSqr val="0"/>
            <c:dispEq val="0"/>
          </c:trendline>
          <c:xVal>
            <c:numRef>
              <c:f>Sheet1!$A$26:$A$39</c:f>
              <c:numCache>
                <c:formatCode>General</c:formatCode>
                <c:ptCount val="14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  <c:pt idx="10">
                  <c:v>70</c:v>
                </c:pt>
                <c:pt idx="11">
                  <c:v>80</c:v>
                </c:pt>
                <c:pt idx="12">
                  <c:v>90</c:v>
                </c:pt>
                <c:pt idx="13">
                  <c:v>100</c:v>
                </c:pt>
              </c:numCache>
            </c:numRef>
          </c:xVal>
          <c:yVal>
            <c:numRef>
              <c:f>Sheet1!$D$26:$D$39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07-479B-A9ED-5595619C5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734720"/>
        <c:axId val="110745088"/>
      </c:scatterChart>
      <c:valAx>
        <c:axId val="110734720"/>
        <c:scaling>
          <c:orientation val="minMax"/>
          <c:max val="120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KNOTS</a:t>
                </a:r>
              </a:p>
            </c:rich>
          </c:tx>
          <c:layout>
            <c:manualLayout>
              <c:xMode val="edge"/>
              <c:yMode val="edge"/>
              <c:x val="0.35276583631971153"/>
              <c:y val="0.927023481846881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110745088"/>
        <c:crosses val="autoZero"/>
        <c:crossBetween val="midCat"/>
        <c:majorUnit val="10"/>
      </c:valAx>
      <c:valAx>
        <c:axId val="1107450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RATE OF DESCENT</a:t>
                </a:r>
              </a:p>
            </c:rich>
          </c:tx>
          <c:layout>
            <c:manualLayout>
              <c:xMode val="edge"/>
              <c:yMode val="edge"/>
              <c:x val="2.3916327886082139E-2"/>
              <c:y val="0.40828481009000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110734720"/>
        <c:crosses val="autoZero"/>
        <c:crossBetween val="midCat"/>
      </c:valAx>
      <c:spPr>
        <a:pattFill prst="dotGrid">
          <a:fgClr>
            <a:schemeClr val="accent1"/>
          </a:fgClr>
          <a:bgClr>
            <a:schemeClr val="bg1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553167263942307"/>
          <c:y val="0.47534608324489036"/>
          <c:w val="0.29446834777681785"/>
          <c:h val="0.258265480790056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0.75" l="0.25" r="0.25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396239</xdr:colOff>
      <xdr:row>15</xdr:row>
      <xdr:rowOff>133350</xdr:rowOff>
    </xdr:from>
    <xdr:to>
      <xdr:col>15</xdr:col>
      <xdr:colOff>651510</xdr:colOff>
      <xdr:row>46</xdr:row>
      <xdr:rowOff>152400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0"/>
  <sheetViews>
    <sheetView tabSelected="1" topLeftCell="A8" zoomScale="60" zoomScaleNormal="60" workbookViewId="0">
      <selection activeCell="D45" sqref="D45"/>
    </sheetView>
  </sheetViews>
  <sheetFormatPr defaultColWidth="11.44140625" defaultRowHeight="13.2"/>
  <cols>
    <col min="1" max="1" width="10.6640625" customWidth="1"/>
    <col min="2" max="2" width="16.21875" customWidth="1"/>
    <col min="3" max="3" width="17.6640625" customWidth="1"/>
    <col min="4" max="4" width="15.21875" customWidth="1"/>
    <col min="5" max="5" width="15.6640625" customWidth="1"/>
  </cols>
  <sheetData>
    <row r="2" spans="1:6" ht="16.2" thickBot="1">
      <c r="A2" s="1" t="s">
        <v>0</v>
      </c>
      <c r="D2" s="8" t="s">
        <v>1</v>
      </c>
      <c r="E2" s="10"/>
    </row>
    <row r="3" spans="1:6" ht="16.2" thickBot="1">
      <c r="A3" s="1" t="s">
        <v>2</v>
      </c>
      <c r="D3" s="8" t="s">
        <v>1</v>
      </c>
      <c r="E3" s="3"/>
    </row>
    <row r="4" spans="1:6" ht="16.2" thickBot="1">
      <c r="A4" s="1" t="s">
        <v>3</v>
      </c>
      <c r="D4" s="8" t="s">
        <v>1</v>
      </c>
      <c r="E4" s="3"/>
    </row>
    <row r="5" spans="1:6" ht="16.2" thickBot="1">
      <c r="A5" s="1" t="s">
        <v>4</v>
      </c>
      <c r="D5" s="8" t="s">
        <v>1</v>
      </c>
      <c r="E5" s="3"/>
    </row>
    <row r="6" spans="1:6" ht="16.2" thickBot="1">
      <c r="A6" s="1" t="s">
        <v>5</v>
      </c>
      <c r="D6" s="8" t="s">
        <v>1</v>
      </c>
      <c r="E6" s="5"/>
    </row>
    <row r="7" spans="1:6" ht="16.2" thickBot="1">
      <c r="A7" s="1" t="s">
        <v>6</v>
      </c>
      <c r="D7" s="8" t="s">
        <v>1</v>
      </c>
      <c r="E7" s="3"/>
    </row>
    <row r="8" spans="1:6" ht="16.2" thickBot="1">
      <c r="A8" s="1" t="s">
        <v>7</v>
      </c>
      <c r="D8" s="8" t="s">
        <v>1</v>
      </c>
      <c r="E8" s="3"/>
    </row>
    <row r="9" spans="1:6" ht="16.2" thickBot="1">
      <c r="A9" s="1" t="s">
        <v>8</v>
      </c>
      <c r="D9" s="8" t="s">
        <v>1</v>
      </c>
      <c r="E9" s="3"/>
    </row>
    <row r="10" spans="1:6" ht="16.2" thickBot="1">
      <c r="A10" s="1" t="s">
        <v>9</v>
      </c>
      <c r="D10" s="8"/>
      <c r="E10" s="3">
        <f>((29.92-E8)*1000)+E9</f>
        <v>29920</v>
      </c>
    </row>
    <row r="11" spans="1:6" ht="16.2" thickBot="1">
      <c r="A11" s="1" t="s">
        <v>10</v>
      </c>
      <c r="D11" s="8"/>
      <c r="E11" s="6">
        <f>145440*(1-(((1-(E10/145440))^5.2563)*(288.15/(273.15+E7)))^0.23497)</f>
        <v>34624.879507809266</v>
      </c>
    </row>
    <row r="12" spans="1:6" ht="16.2" thickBot="1">
      <c r="A12" s="1" t="s">
        <v>11</v>
      </c>
      <c r="D12" s="8" t="s">
        <v>1</v>
      </c>
      <c r="E12" s="6"/>
    </row>
    <row r="13" spans="1:6" ht="16.2" thickBot="1">
      <c r="A13" s="1" t="s">
        <v>12</v>
      </c>
      <c r="D13" s="8" t="s">
        <v>1</v>
      </c>
      <c r="E13" s="3"/>
      <c r="F13" s="4"/>
    </row>
    <row r="16" spans="1:6" ht="17.399999999999999">
      <c r="A16" s="9" t="s">
        <v>19</v>
      </c>
    </row>
    <row r="17" spans="1:5" ht="15.6" thickBot="1">
      <c r="A17" s="2" t="s">
        <v>13</v>
      </c>
      <c r="D17" s="8" t="s">
        <v>1</v>
      </c>
      <c r="E17" s="3"/>
    </row>
    <row r="18" spans="1:5" ht="15.6" thickBot="1">
      <c r="A18" s="2" t="s">
        <v>14</v>
      </c>
      <c r="D18" s="8" t="s">
        <v>1</v>
      </c>
      <c r="E18" s="3"/>
    </row>
    <row r="19" spans="1:5" ht="15.6" thickBot="1">
      <c r="A19" s="2" t="s">
        <v>15</v>
      </c>
      <c r="D19" s="8" t="s">
        <v>1</v>
      </c>
      <c r="E19" s="5"/>
    </row>
    <row r="20" spans="1:5" ht="15.6" thickBot="1">
      <c r="A20" s="2" t="s">
        <v>16</v>
      </c>
      <c r="D20" s="8" t="s">
        <v>1</v>
      </c>
      <c r="E20" s="5"/>
    </row>
    <row r="21" spans="1:5" ht="15.6" thickBot="1">
      <c r="A21" s="2" t="s">
        <v>9</v>
      </c>
      <c r="E21" s="6">
        <f>((29.92-E8)*1000)+E18</f>
        <v>29920</v>
      </c>
    </row>
    <row r="22" spans="1:5" ht="15.6" thickBot="1">
      <c r="A22" s="2" t="s">
        <v>10</v>
      </c>
      <c r="E22" s="6">
        <f>145440*(1-(((1-(E21/145440))^5.2563)*(288.15/(273.15+E17)))^0.23497)</f>
        <v>34624.879507809266</v>
      </c>
    </row>
    <row r="23" spans="1:5" ht="15.6" thickBot="1">
      <c r="A23" s="2" t="s">
        <v>17</v>
      </c>
      <c r="E23" s="6">
        <f>(E12-12)-((((E19-E6)*24)*35)+((((E20-E19)*24)/2)*36))</f>
        <v>-12</v>
      </c>
    </row>
    <row r="24" spans="1:5" ht="13.8" thickBot="1"/>
    <row r="25" spans="1:5" ht="61.2" thickTop="1" thickBot="1">
      <c r="A25" s="7" t="s">
        <v>18</v>
      </c>
      <c r="B25" s="11" t="s">
        <v>20</v>
      </c>
      <c r="C25" s="11" t="s">
        <v>21</v>
      </c>
      <c r="D25" s="11" t="s">
        <v>22</v>
      </c>
    </row>
    <row r="26" spans="1:5" ht="19.2" thickTop="1" thickBot="1">
      <c r="A26" s="12">
        <v>20</v>
      </c>
      <c r="B26" s="14"/>
      <c r="C26" s="14"/>
      <c r="D26" s="14"/>
    </row>
    <row r="27" spans="1:5" ht="19.2" thickTop="1" thickBot="1">
      <c r="A27" s="12">
        <v>25</v>
      </c>
      <c r="B27" s="14"/>
      <c r="C27" s="14"/>
      <c r="D27" s="14"/>
    </row>
    <row r="28" spans="1:5" ht="19.2" thickTop="1" thickBot="1">
      <c r="A28" s="12">
        <v>30</v>
      </c>
      <c r="B28" s="14"/>
      <c r="C28" s="14"/>
      <c r="D28" s="14"/>
    </row>
    <row r="29" spans="1:5" ht="19.2" thickTop="1" thickBot="1">
      <c r="A29" s="12">
        <v>35</v>
      </c>
      <c r="B29" s="14"/>
      <c r="C29" s="14"/>
      <c r="D29" s="14"/>
    </row>
    <row r="30" spans="1:5" ht="19.2" thickTop="1" thickBot="1">
      <c r="A30" s="12">
        <v>40</v>
      </c>
      <c r="B30" s="14"/>
      <c r="C30" s="14"/>
      <c r="D30" s="14"/>
    </row>
    <row r="31" spans="1:5" ht="19.2" thickTop="1" thickBot="1">
      <c r="A31" s="12">
        <v>45</v>
      </c>
      <c r="B31" s="14"/>
      <c r="C31" s="14"/>
      <c r="D31" s="14"/>
    </row>
    <row r="32" spans="1:5" ht="19.2" thickTop="1" thickBot="1">
      <c r="A32" s="12">
        <v>50</v>
      </c>
      <c r="B32" s="14"/>
      <c r="C32" s="14"/>
      <c r="D32" s="14"/>
    </row>
    <row r="33" spans="1:4" ht="19.2" thickTop="1" thickBot="1">
      <c r="A33" s="13">
        <v>55</v>
      </c>
      <c r="B33" s="14"/>
      <c r="C33" s="14"/>
      <c r="D33" s="14"/>
    </row>
    <row r="34" spans="1:4" ht="19.2" thickTop="1" thickBot="1">
      <c r="A34" s="12">
        <v>60</v>
      </c>
      <c r="B34" s="14"/>
      <c r="C34" s="14"/>
      <c r="D34" s="14"/>
    </row>
    <row r="35" spans="1:4" ht="19.2" thickTop="1" thickBot="1">
      <c r="A35" s="13">
        <v>65</v>
      </c>
      <c r="B35" s="14"/>
      <c r="C35" s="14"/>
      <c r="D35" s="14"/>
    </row>
    <row r="36" spans="1:4" ht="19.2" thickTop="1" thickBot="1">
      <c r="A36" s="12">
        <v>70</v>
      </c>
      <c r="B36" s="14"/>
      <c r="C36" s="14"/>
      <c r="D36" s="14"/>
    </row>
    <row r="37" spans="1:4" ht="19.2" thickTop="1" thickBot="1">
      <c r="A37" s="12">
        <v>80</v>
      </c>
      <c r="B37" s="14"/>
      <c r="C37" s="14"/>
      <c r="D37" s="14"/>
    </row>
    <row r="38" spans="1:4" ht="19.2" thickTop="1" thickBot="1">
      <c r="A38" s="12">
        <v>90</v>
      </c>
      <c r="B38" s="14"/>
      <c r="C38" s="14"/>
      <c r="D38" s="14"/>
    </row>
    <row r="39" spans="1:4" ht="19.2" thickTop="1" thickBot="1">
      <c r="A39" s="12">
        <v>100</v>
      </c>
      <c r="B39" s="14"/>
      <c r="C39" s="14"/>
      <c r="D39" s="14"/>
    </row>
    <row r="40" spans="1:4" ht="13.8" thickTop="1"/>
  </sheetData>
  <printOptions horizontalCentered="1" verticalCentered="1"/>
  <pageMargins left="0.25" right="0.24" top="1" bottom="1" header="0.5" footer="0.5"/>
  <pageSetup orientation="landscape" horizontalDpi="4294967292" verticalDpi="4294967292" r:id="rId1"/>
  <headerFooter alignWithMargins="0">
    <oddHeader>CESSNA 152 FLT TST TEMPLATE&amp;RPage &amp;P</oddHeader>
    <oddFooter>Page &amp;P of &amp;N</oddFooter>
  </headerFooter>
  <rowBreaks count="1" manualBreakCount="1">
    <brk id="13" max="65535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BONANZA</dc:subject>
  <dc:creator>Joe Gazzortt</dc:creator>
  <cp:lastModifiedBy>AVS Enterprise</cp:lastModifiedBy>
  <cp:lastPrinted>2018-03-23T18:47:44Z</cp:lastPrinted>
  <dcterms:created xsi:type="dcterms:W3CDTF">2000-09-06T00:47:03Z</dcterms:created>
  <dcterms:modified xsi:type="dcterms:W3CDTF">2018-05-24T15:07:08Z</dcterms:modified>
</cp:coreProperties>
</file>